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ómina" sheetId="1" state="visible" r:id="rId3"/>
    <sheet name="Parámetr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<sst xmlns="http://schemas.openxmlformats.org/spreadsheetml/2006/main" count="46" uniqueCount="43">
  <si>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 xml:space="preserve">NÓMINA MENSUAL MULTI-EMPLEADO — ECUADOR 2026</t>
  </si>
  <si>
    <t xml:space="preserve">Plantilla 3 de 5  |  SBU $482  |  Hasta 20 empleados  |  RolesdePago.com</t>
  </si>
  <si>
    <t xml:space="preserve">Empresa:</t>
  </si>
  <si>
    <t xml:space="preserve">RUC:</t>
  </si>
  <si>
    <t xml:space="preserve">Período:</t>
  </si>
  <si>
    <t xml:space="preserve">N°</t>
  </si>
  <si>
    <t xml:space="preserve">Nombre Completo</t>
  </si>
  <si>
    <t xml:space="preserve">Cargo</t>
  </si>
  <si>
    <t xml:space="preserve">Sueldo</t>
  </si>
  <si>
    <t xml:space="preserve">HH.Extra</t>
  </si>
  <si>
    <t xml:space="preserve">Comis.</t>
  </si>
  <si>
    <t xml:space="preserve">Total Ing.</t>
  </si>
  <si>
    <t xml:space="preserve">IESS Pers.</t>
  </si>
  <si>
    <t xml:space="preserve">Ret.IR</t>
  </si>
  <si>
    <t xml:space="preserve">Otros Desc.</t>
  </si>
  <si>
    <t xml:space="preserve">Total Desc.</t>
  </si>
  <si>
    <t xml:space="preserve">NETO</t>
  </si>
  <si>
    <t xml:space="preserve">Costo Patr.</t>
  </si>
  <si>
    <t xml:space="preserve">Mín $482</t>
  </si>
  <si>
    <t xml:space="preserve">50%/100%</t>
  </si>
  <si>
    <t xml:space="preserve">Variables</t>
  </si>
  <si>
    <t xml:space="preserve">d+e+f</t>
  </si>
  <si>
    <t xml:space="preserve">9.45% s/sueldo</t>
  </si>
  <si>
    <t xml:space="preserve">Mensual</t>
  </si>
  <si>
    <t xml:space="preserve">h+i+j</t>
  </si>
  <si>
    <t xml:space="preserve">g-k</t>
  </si>
  <si>
    <t xml:space="preserve">11.15%+prov.</t>
  </si>
  <si>
    <t xml:space="preserve">(Ingresa nombre)</t>
  </si>
  <si>
    <t xml:space="preserve">TOTALES</t>
  </si>
  <si>
    <t xml:space="preserve">PARÁMETROS LABORALES ECUADOR 2026</t>
  </si>
  <si>
    <t xml:space="preserve">SBU (Salario Básico Unificado)</t>
  </si>
  <si>
    <t xml:space="preserve">Acuerdo Ministerial MDT 2026</t>
  </si>
  <si>
    <t xml:space="preserve">Aporte Personal IESS</t>
  </si>
  <si>
    <t xml:space="preserve">Resolución IESS 2026</t>
  </si>
  <si>
    <t xml:space="preserve">Aporte Patronal IESS</t>
  </si>
  <si>
    <t xml:space="preserve">Décimo Cuarto Sueldo</t>
  </si>
  <si>
    <t xml:space="preserve">Fondo de Reserva</t>
  </si>
  <si>
    <t xml:space="preserve">Art. 196 Código del Trabajo</t>
  </si>
  <si>
    <t xml:space="preserve">Décimo Tercero</t>
  </si>
  <si>
    <t xml:space="preserve">1/12 de remuneración anual</t>
  </si>
  <si>
    <t xml:space="preserve">Horas Suplementarias (recargo)</t>
  </si>
  <si>
    <t xml:space="preserve">Art. 55 Código del Trabajo</t>
  </si>
  <si>
    <t xml:space="preserve">Horas Extraordinarias (recargo)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</si>
</sst>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A73E8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1A527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7.5"/>
      <color rgb="FF555555"/>
      <name val="Arial"/>
      <family val="0"/>
      <charset val="1"/>
    </font>
    <font>
      <sz val="9"/>
      <name val="Arial"/>
      <family val="0"/>
      <charset val="1"/>
    </font>
    <font>
      <b val="true"/>
      <sz val="9"/>
      <color rgb="FF1E844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1A73E8"/>
      <name val="Arial"/>
      <family val="0"/>
      <charset val="1"/>
    </font>
    <font>
      <sz val="8"/>
      <color rgb="FF555555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5F5F5"/>
        <bgColor rgb="FFEAFAF1"/>
      </patternFill>
    </fill>
    <fill>
      <patternFill patternType="solid">
        <fgColor rgb="FFFFF8E1"/>
        <bgColor rgb="FFF5F5F5"/>
      </patternFill>
    </fill>
    <fill>
      <patternFill patternType="solid">
        <fgColor rgb="FF1A73E8"/>
        <bgColor rgb="FF0066CC"/>
      </patternFill>
    </fill>
    <fill>
      <patternFill patternType="solid">
        <fgColor rgb="FFEAFAF1"/>
        <bgColor rgb="FFF5F5F5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medium">
        <color rgb="FF1A73E8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medium">
        <color rgb="FF1A7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AF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1A73E8"/>
      <rgbColor rgb="FF33CCCC"/>
      <rgbColor rgb="FF99CC00"/>
      <rgbColor rgb="FFFFCC00"/>
      <rgbColor rgb="FFFF9900"/>
      <rgbColor rgb="FFFF6600"/>
      <rgbColor rgb="FF555555"/>
      <rgbColor rgb="FF969696"/>
      <rgbColor rgb="FF1A5276"/>
      <rgbColor rgb="FF1E844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2"/>
    <col collapsed="false" customWidth="true" hidden="false" outlineLevel="0" max="3" min="3" style="1" width="16"/>
    <col collapsed="false" customWidth="true" hidden="false" outlineLevel="0" max="12" min="4" style="1" width="12"/>
    <col collapsed="false" customWidth="true" hidden="false" outlineLevel="0" max="13" min="13" style="1" width="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customFormat="false" ht="19.5" hidden="false" customHeight="true" outlineLevel="0" collapsed="false">
      <c r="A4" s="4" t="s">
        <v>2</v>
      </c>
      <c r="B4" s="4"/>
      <c r="C4" s="5"/>
      <c r="D4" s="5"/>
      <c r="E4" s="5"/>
      <c r="F4" s="6" t="s">
        <v>3</v>
      </c>
      <c r="G4" s="5"/>
      <c r="H4" s="5"/>
      <c r="I4" s="6" t="s">
        <v>4</v>
      </c>
      <c r="J4" s="5"/>
      <c r="K4" s="5"/>
    </row>
    <row r="6" customFormat="false" ht="21.75" hidden="false" customHeight="true" outlineLevel="0" collapsed="false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</row>
    <row r="7" customFormat="false" ht="13.5" hidden="false" customHeight="true" outlineLevel="0" collapsed="false">
      <c r="A7" s="8"/>
      <c r="B7" s="8"/>
      <c r="C7" s="8"/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/>
      <c r="K7" s="8" t="s">
        <v>24</v>
      </c>
      <c r="L7" s="8" t="s">
        <v>25</v>
      </c>
      <c r="M7" s="8" t="s">
        <v>26</v>
      </c>
    </row>
    <row r="8" customFormat="false" ht="18" hidden="false" customHeight="true" outlineLevel="0" collapsed="false">
      <c r="A8" s="9" t="n">
        <v>1</v>
      </c>
      <c r="B8" s="10" t="s">
        <v>27</v>
      </c>
      <c r="C8" s="10"/>
      <c r="D8" s="11" t="n">
        <v>482</v>
      </c>
      <c r="E8" s="11" t="n">
        <v>0</v>
      </c>
      <c r="F8" s="11" t="n">
        <v>0</v>
      </c>
      <c r="G8" s="12" t="n">
        <f aca="false">D8+E8+F8</f>
        <v>482</v>
      </c>
      <c r="H8" s="12" t="n">
        <f aca="false">D8*0.0945</f>
        <v>45.549</v>
      </c>
      <c r="I8" s="11" t="n">
        <v>0</v>
      </c>
      <c r="J8" s="11" t="n">
        <v>0</v>
      </c>
      <c r="K8" s="12" t="n">
        <f aca="false">H8+I8+J8</f>
        <v>45.549</v>
      </c>
      <c r="L8" s="13" t="n">
        <f aca="false">G8-K8</f>
        <v>436.451</v>
      </c>
      <c r="M8" s="12" t="n">
        <f aca="false">D8*0.1115+D8/12+482/12+D8*0.0833</f>
        <v>174.226933333333</v>
      </c>
    </row>
    <row r="9" customFormat="false" ht="18" hidden="false" customHeight="true" outlineLevel="0" collapsed="false">
      <c r="A9" s="9" t="n">
        <v>2</v>
      </c>
      <c r="B9" s="10"/>
      <c r="C9" s="10"/>
      <c r="D9" s="11" t="n">
        <v>0</v>
      </c>
      <c r="E9" s="11" t="n">
        <v>0</v>
      </c>
      <c r="F9" s="11" t="n">
        <v>0</v>
      </c>
      <c r="G9" s="12" t="n">
        <f aca="false">D9+E9+F9</f>
        <v>0</v>
      </c>
      <c r="H9" s="12" t="n">
        <f aca="false">D9*0.0945</f>
        <v>0</v>
      </c>
      <c r="I9" s="11" t="n">
        <v>0</v>
      </c>
      <c r="J9" s="11" t="n">
        <v>0</v>
      </c>
      <c r="K9" s="12" t="n">
        <f aca="false">H9+I9+J9</f>
        <v>0</v>
      </c>
      <c r="L9" s="13" t="n">
        <f aca="false">G9-K9</f>
        <v>0</v>
      </c>
      <c r="M9" s="12" t="n">
        <f aca="false">D9*0.1115+D9/12+482/12+D9*0.0833</f>
        <v>40.1666666666667</v>
      </c>
    </row>
    <row r="10" customFormat="false" ht="18" hidden="false" customHeight="true" outlineLevel="0" collapsed="false">
      <c r="A10" s="9" t="n">
        <v>3</v>
      </c>
      <c r="B10" s="10"/>
      <c r="C10" s="10"/>
      <c r="D10" s="11" t="n">
        <v>0</v>
      </c>
      <c r="E10" s="11" t="n">
        <v>0</v>
      </c>
      <c r="F10" s="11" t="n">
        <v>0</v>
      </c>
      <c r="G10" s="12" t="n">
        <f aca="false">D10+E10+F10</f>
        <v>0</v>
      </c>
      <c r="H10" s="12" t="n">
        <f aca="false">D10*0.0945</f>
        <v>0</v>
      </c>
      <c r="I10" s="11" t="n">
        <v>0</v>
      </c>
      <c r="J10" s="11" t="n">
        <v>0</v>
      </c>
      <c r="K10" s="12" t="n">
        <f aca="false">H10+I10+J10</f>
        <v>0</v>
      </c>
      <c r="L10" s="13" t="n">
        <f aca="false">G10-K10</f>
        <v>0</v>
      </c>
      <c r="M10" s="12" t="n">
        <f aca="false">D10*0.1115+D10/12+482/12+D10*0.0833</f>
        <v>40.1666666666667</v>
      </c>
    </row>
    <row r="11" customFormat="false" ht="18" hidden="false" customHeight="true" outlineLevel="0" collapsed="false">
      <c r="A11" s="9" t="n">
        <v>4</v>
      </c>
      <c r="B11" s="10"/>
      <c r="C11" s="10"/>
      <c r="D11" s="11" t="n">
        <v>0</v>
      </c>
      <c r="E11" s="11" t="n">
        <v>0</v>
      </c>
      <c r="F11" s="11" t="n">
        <v>0</v>
      </c>
      <c r="G11" s="12" t="n">
        <f aca="false">D11+E11+F11</f>
        <v>0</v>
      </c>
      <c r="H11" s="12" t="n">
        <f aca="false">D11*0.0945</f>
        <v>0</v>
      </c>
      <c r="I11" s="11" t="n">
        <v>0</v>
      </c>
      <c r="J11" s="11" t="n">
        <v>0</v>
      </c>
      <c r="K11" s="12" t="n">
        <f aca="false">H11+I11+J11</f>
        <v>0</v>
      </c>
      <c r="L11" s="13" t="n">
        <f aca="false">G11-K11</f>
        <v>0</v>
      </c>
      <c r="M11" s="12" t="n">
        <f aca="false">D11*0.1115+D11/12+482/12+D11*0.0833</f>
        <v>40.1666666666667</v>
      </c>
    </row>
    <row r="12" customFormat="false" ht="18" hidden="false" customHeight="true" outlineLevel="0" collapsed="false">
      <c r="A12" s="9" t="n">
        <v>5</v>
      </c>
      <c r="B12" s="10"/>
      <c r="C12" s="10"/>
      <c r="D12" s="11" t="n">
        <v>0</v>
      </c>
      <c r="E12" s="11" t="n">
        <v>0</v>
      </c>
      <c r="F12" s="11" t="n">
        <v>0</v>
      </c>
      <c r="G12" s="12" t="n">
        <f aca="false">D12+E12+F12</f>
        <v>0</v>
      </c>
      <c r="H12" s="12" t="n">
        <f aca="false">D12*0.0945</f>
        <v>0</v>
      </c>
      <c r="I12" s="11" t="n">
        <v>0</v>
      </c>
      <c r="J12" s="11" t="n">
        <v>0</v>
      </c>
      <c r="K12" s="12" t="n">
        <f aca="false">H12+I12+J12</f>
        <v>0</v>
      </c>
      <c r="L12" s="13" t="n">
        <f aca="false">G12-K12</f>
        <v>0</v>
      </c>
      <c r="M12" s="12" t="n">
        <f aca="false">D12*0.1115+D12/12+482/12+D12*0.0833</f>
        <v>40.1666666666667</v>
      </c>
    </row>
    <row r="13" customFormat="false" ht="18" hidden="false" customHeight="true" outlineLevel="0" collapsed="false">
      <c r="A13" s="9" t="n">
        <v>6</v>
      </c>
      <c r="B13" s="10"/>
      <c r="C13" s="10"/>
      <c r="D13" s="11" t="n">
        <v>0</v>
      </c>
      <c r="E13" s="11" t="n">
        <v>0</v>
      </c>
      <c r="F13" s="11" t="n">
        <v>0</v>
      </c>
      <c r="G13" s="12" t="n">
        <f aca="false">D13+E13+F13</f>
        <v>0</v>
      </c>
      <c r="H13" s="12" t="n">
        <f aca="false">D13*0.0945</f>
        <v>0</v>
      </c>
      <c r="I13" s="11" t="n">
        <v>0</v>
      </c>
      <c r="J13" s="11" t="n">
        <v>0</v>
      </c>
      <c r="K13" s="12" t="n">
        <f aca="false">H13+I13+J13</f>
        <v>0</v>
      </c>
      <c r="L13" s="13" t="n">
        <f aca="false">G13-K13</f>
        <v>0</v>
      </c>
      <c r="M13" s="12" t="n">
        <f aca="false">D13*0.1115+D13/12+482/12+D13*0.0833</f>
        <v>40.1666666666667</v>
      </c>
    </row>
    <row r="14" customFormat="false" ht="18" hidden="false" customHeight="true" outlineLevel="0" collapsed="false">
      <c r="A14" s="9" t="n">
        <v>7</v>
      </c>
      <c r="B14" s="10"/>
      <c r="C14" s="10"/>
      <c r="D14" s="11" t="n">
        <v>0</v>
      </c>
      <c r="E14" s="11" t="n">
        <v>0</v>
      </c>
      <c r="F14" s="11" t="n">
        <v>0</v>
      </c>
      <c r="G14" s="12" t="n">
        <f aca="false">D14+E14+F14</f>
        <v>0</v>
      </c>
      <c r="H14" s="12" t="n">
        <f aca="false">D14*0.0945</f>
        <v>0</v>
      </c>
      <c r="I14" s="11" t="n">
        <v>0</v>
      </c>
      <c r="J14" s="11" t="n">
        <v>0</v>
      </c>
      <c r="K14" s="12" t="n">
        <f aca="false">H14+I14+J14</f>
        <v>0</v>
      </c>
      <c r="L14" s="13" t="n">
        <f aca="false">G14-K14</f>
        <v>0</v>
      </c>
      <c r="M14" s="12" t="n">
        <f aca="false">D14*0.1115+D14/12+482/12+D14*0.0833</f>
        <v>40.1666666666667</v>
      </c>
    </row>
    <row r="15" customFormat="false" ht="18" hidden="false" customHeight="true" outlineLevel="0" collapsed="false">
      <c r="A15" s="9" t="n">
        <v>8</v>
      </c>
      <c r="B15" s="10"/>
      <c r="C15" s="10"/>
      <c r="D15" s="11" t="n">
        <v>0</v>
      </c>
      <c r="E15" s="11" t="n">
        <v>0</v>
      </c>
      <c r="F15" s="11" t="n">
        <v>0</v>
      </c>
      <c r="G15" s="12" t="n">
        <f aca="false">D15+E15+F15</f>
        <v>0</v>
      </c>
      <c r="H15" s="12" t="n">
        <f aca="false">D15*0.0945</f>
        <v>0</v>
      </c>
      <c r="I15" s="11" t="n">
        <v>0</v>
      </c>
      <c r="J15" s="11" t="n">
        <v>0</v>
      </c>
      <c r="K15" s="12" t="n">
        <f aca="false">H15+I15+J15</f>
        <v>0</v>
      </c>
      <c r="L15" s="13" t="n">
        <f aca="false">G15-K15</f>
        <v>0</v>
      </c>
      <c r="M15" s="12" t="n">
        <f aca="false">D15*0.1115+D15/12+482/12+D15*0.0833</f>
        <v>40.1666666666667</v>
      </c>
    </row>
    <row r="16" customFormat="false" ht="18" hidden="false" customHeight="true" outlineLevel="0" collapsed="false">
      <c r="A16" s="9" t="n">
        <v>9</v>
      </c>
      <c r="B16" s="10"/>
      <c r="C16" s="10"/>
      <c r="D16" s="11" t="n">
        <v>0</v>
      </c>
      <c r="E16" s="11" t="n">
        <v>0</v>
      </c>
      <c r="F16" s="11" t="n">
        <v>0</v>
      </c>
      <c r="G16" s="12" t="n">
        <f aca="false">D16+E16+F16</f>
        <v>0</v>
      </c>
      <c r="H16" s="12" t="n">
        <f aca="false">D16*0.0945</f>
        <v>0</v>
      </c>
      <c r="I16" s="11" t="n">
        <v>0</v>
      </c>
      <c r="J16" s="11" t="n">
        <v>0</v>
      </c>
      <c r="K16" s="12" t="n">
        <f aca="false">H16+I16+J16</f>
        <v>0</v>
      </c>
      <c r="L16" s="13" t="n">
        <f aca="false">G16-K16</f>
        <v>0</v>
      </c>
      <c r="M16" s="12" t="n">
        <f aca="false">D16*0.1115+D16/12+482/12+D16*0.0833</f>
        <v>40.1666666666667</v>
      </c>
    </row>
    <row r="17" customFormat="false" ht="18" hidden="false" customHeight="true" outlineLevel="0" collapsed="false">
      <c r="A17" s="9" t="n">
        <v>10</v>
      </c>
      <c r="B17" s="10"/>
      <c r="C17" s="10"/>
      <c r="D17" s="11" t="n">
        <v>0</v>
      </c>
      <c r="E17" s="11" t="n">
        <v>0</v>
      </c>
      <c r="F17" s="11" t="n">
        <v>0</v>
      </c>
      <c r="G17" s="12" t="n">
        <f aca="false">D17+E17+F17</f>
        <v>0</v>
      </c>
      <c r="H17" s="12" t="n">
        <f aca="false">D17*0.0945</f>
        <v>0</v>
      </c>
      <c r="I17" s="11" t="n">
        <v>0</v>
      </c>
      <c r="J17" s="11" t="n">
        <v>0</v>
      </c>
      <c r="K17" s="12" t="n">
        <f aca="false">H17+I17+J17</f>
        <v>0</v>
      </c>
      <c r="L17" s="13" t="n">
        <f aca="false">G17-K17</f>
        <v>0</v>
      </c>
      <c r="M17" s="12" t="n">
        <f aca="false">D17*0.1115+D17/12+482/12+D17*0.0833</f>
        <v>40.1666666666667</v>
      </c>
    </row>
    <row r="18" customFormat="false" ht="18" hidden="false" customHeight="true" outlineLevel="0" collapsed="false">
      <c r="A18" s="9" t="n">
        <v>11</v>
      </c>
      <c r="B18" s="10"/>
      <c r="C18" s="10"/>
      <c r="D18" s="11" t="n">
        <v>0</v>
      </c>
      <c r="E18" s="11" t="n">
        <v>0</v>
      </c>
      <c r="F18" s="11" t="n">
        <v>0</v>
      </c>
      <c r="G18" s="12" t="n">
        <f aca="false">D18+E18+F18</f>
        <v>0</v>
      </c>
      <c r="H18" s="12" t="n">
        <f aca="false">D18*0.0945</f>
        <v>0</v>
      </c>
      <c r="I18" s="11" t="n">
        <v>0</v>
      </c>
      <c r="J18" s="11" t="n">
        <v>0</v>
      </c>
      <c r="K18" s="12" t="n">
        <f aca="false">H18+I18+J18</f>
        <v>0</v>
      </c>
      <c r="L18" s="13" t="n">
        <f aca="false">G18-K18</f>
        <v>0</v>
      </c>
      <c r="M18" s="12" t="n">
        <f aca="false">D18*0.1115+D18/12+482/12+D18*0.0833</f>
        <v>40.1666666666667</v>
      </c>
    </row>
    <row r="19" customFormat="false" ht="18" hidden="false" customHeight="true" outlineLevel="0" collapsed="false">
      <c r="A19" s="9" t="n">
        <v>12</v>
      </c>
      <c r="B19" s="10"/>
      <c r="C19" s="10"/>
      <c r="D19" s="11" t="n">
        <v>0</v>
      </c>
      <c r="E19" s="11" t="n">
        <v>0</v>
      </c>
      <c r="F19" s="11" t="n">
        <v>0</v>
      </c>
      <c r="G19" s="12" t="n">
        <f aca="false">D19+E19+F19</f>
        <v>0</v>
      </c>
      <c r="H19" s="12" t="n">
        <f aca="false">D19*0.0945</f>
        <v>0</v>
      </c>
      <c r="I19" s="11" t="n">
        <v>0</v>
      </c>
      <c r="J19" s="11" t="n">
        <v>0</v>
      </c>
      <c r="K19" s="12" t="n">
        <f aca="false">H19+I19+J19</f>
        <v>0</v>
      </c>
      <c r="L19" s="13" t="n">
        <f aca="false">G19-K19</f>
        <v>0</v>
      </c>
      <c r="M19" s="12" t="n">
        <f aca="false">D19*0.1115+D19/12+482/12+D19*0.0833</f>
        <v>40.1666666666667</v>
      </c>
    </row>
    <row r="20" customFormat="false" ht="18" hidden="false" customHeight="true" outlineLevel="0" collapsed="false">
      <c r="A20" s="9" t="n">
        <v>13</v>
      </c>
      <c r="B20" s="10"/>
      <c r="C20" s="10"/>
      <c r="D20" s="11" t="n">
        <v>0</v>
      </c>
      <c r="E20" s="11" t="n">
        <v>0</v>
      </c>
      <c r="F20" s="11" t="n">
        <v>0</v>
      </c>
      <c r="G20" s="12" t="n">
        <f aca="false">D20+E20+F20</f>
        <v>0</v>
      </c>
      <c r="H20" s="12" t="n">
        <f aca="false">D20*0.0945</f>
        <v>0</v>
      </c>
      <c r="I20" s="11" t="n">
        <v>0</v>
      </c>
      <c r="J20" s="11" t="n">
        <v>0</v>
      </c>
      <c r="K20" s="12" t="n">
        <f aca="false">H20+I20+J20</f>
        <v>0</v>
      </c>
      <c r="L20" s="13" t="n">
        <f aca="false">G20-K20</f>
        <v>0</v>
      </c>
      <c r="M20" s="12" t="n">
        <f aca="false">D20*0.1115+D20/12+482/12+D20*0.0833</f>
        <v>40.1666666666667</v>
      </c>
    </row>
    <row r="21" customFormat="false" ht="18" hidden="false" customHeight="true" outlineLevel="0" collapsed="false">
      <c r="A21" s="9" t="n">
        <v>14</v>
      </c>
      <c r="B21" s="10"/>
      <c r="C21" s="10"/>
      <c r="D21" s="11" t="n">
        <v>0</v>
      </c>
      <c r="E21" s="11" t="n">
        <v>0</v>
      </c>
      <c r="F21" s="11" t="n">
        <v>0</v>
      </c>
      <c r="G21" s="12" t="n">
        <f aca="false">D21+E21+F21</f>
        <v>0</v>
      </c>
      <c r="H21" s="12" t="n">
        <f aca="false">D21*0.0945</f>
        <v>0</v>
      </c>
      <c r="I21" s="11" t="n">
        <v>0</v>
      </c>
      <c r="J21" s="11" t="n">
        <v>0</v>
      </c>
      <c r="K21" s="12" t="n">
        <f aca="false">H21+I21+J21</f>
        <v>0</v>
      </c>
      <c r="L21" s="13" t="n">
        <f aca="false">G21-K21</f>
        <v>0</v>
      </c>
      <c r="M21" s="12" t="n">
        <f aca="false">D21*0.1115+D21/12+482/12+D21*0.0833</f>
        <v>40.1666666666667</v>
      </c>
    </row>
    <row r="22" customFormat="false" ht="18" hidden="false" customHeight="true" outlineLevel="0" collapsed="false">
      <c r="A22" s="9" t="n">
        <v>15</v>
      </c>
      <c r="B22" s="10"/>
      <c r="C22" s="10"/>
      <c r="D22" s="11" t="n">
        <v>0</v>
      </c>
      <c r="E22" s="11" t="n">
        <v>0</v>
      </c>
      <c r="F22" s="11" t="n">
        <v>0</v>
      </c>
      <c r="G22" s="12" t="n">
        <f aca="false">D22+E22+F22</f>
        <v>0</v>
      </c>
      <c r="H22" s="12" t="n">
        <f aca="false">D22*0.0945</f>
        <v>0</v>
      </c>
      <c r="I22" s="11" t="n">
        <v>0</v>
      </c>
      <c r="J22" s="11" t="n">
        <v>0</v>
      </c>
      <c r="K22" s="12" t="n">
        <f aca="false">H22+I22+J22</f>
        <v>0</v>
      </c>
      <c r="L22" s="13" t="n">
        <f aca="false">G22-K22</f>
        <v>0</v>
      </c>
      <c r="M22" s="12" t="n">
        <f aca="false">D22*0.1115+D22/12+482/12+D22*0.0833</f>
        <v>40.1666666666667</v>
      </c>
    </row>
    <row r="23" customFormat="false" ht="18" hidden="false" customHeight="true" outlineLevel="0" collapsed="false">
      <c r="A23" s="9" t="n">
        <v>16</v>
      </c>
      <c r="B23" s="10"/>
      <c r="C23" s="10"/>
      <c r="D23" s="11" t="n">
        <v>0</v>
      </c>
      <c r="E23" s="11" t="n">
        <v>0</v>
      </c>
      <c r="F23" s="11" t="n">
        <v>0</v>
      </c>
      <c r="G23" s="12" t="n">
        <f aca="false">D23+E23+F23</f>
        <v>0</v>
      </c>
      <c r="H23" s="12" t="n">
        <f aca="false">D23*0.0945</f>
        <v>0</v>
      </c>
      <c r="I23" s="11" t="n">
        <v>0</v>
      </c>
      <c r="J23" s="11" t="n">
        <v>0</v>
      </c>
      <c r="K23" s="12" t="n">
        <f aca="false">H23+I23+J23</f>
        <v>0</v>
      </c>
      <c r="L23" s="13" t="n">
        <f aca="false">G23-K23</f>
        <v>0</v>
      </c>
      <c r="M23" s="12" t="n">
        <f aca="false">D23*0.1115+D23/12+482/12+D23*0.0833</f>
        <v>40.1666666666667</v>
      </c>
    </row>
    <row r="24" customFormat="false" ht="18" hidden="false" customHeight="true" outlineLevel="0" collapsed="false">
      <c r="A24" s="9" t="n">
        <v>17</v>
      </c>
      <c r="B24" s="10"/>
      <c r="C24" s="10"/>
      <c r="D24" s="11" t="n">
        <v>0</v>
      </c>
      <c r="E24" s="11" t="n">
        <v>0</v>
      </c>
      <c r="F24" s="11" t="n">
        <v>0</v>
      </c>
      <c r="G24" s="12" t="n">
        <f aca="false">D24+E24+F24</f>
        <v>0</v>
      </c>
      <c r="H24" s="12" t="n">
        <f aca="false">D24*0.0945</f>
        <v>0</v>
      </c>
      <c r="I24" s="11" t="n">
        <v>0</v>
      </c>
      <c r="J24" s="11" t="n">
        <v>0</v>
      </c>
      <c r="K24" s="12" t="n">
        <f aca="false">H24+I24+J24</f>
        <v>0</v>
      </c>
      <c r="L24" s="13" t="n">
        <f aca="false">G24-K24</f>
        <v>0</v>
      </c>
      <c r="M24" s="12" t="n">
        <f aca="false">D24*0.1115+D24/12+482/12+D24*0.0833</f>
        <v>40.1666666666667</v>
      </c>
    </row>
    <row r="25" customFormat="false" ht="18" hidden="false" customHeight="true" outlineLevel="0" collapsed="false">
      <c r="A25" s="9" t="n">
        <v>18</v>
      </c>
      <c r="B25" s="10"/>
      <c r="C25" s="10"/>
      <c r="D25" s="11" t="n">
        <v>0</v>
      </c>
      <c r="E25" s="11" t="n">
        <v>0</v>
      </c>
      <c r="F25" s="11" t="n">
        <v>0</v>
      </c>
      <c r="G25" s="12" t="n">
        <f aca="false">D25+E25+F25</f>
        <v>0</v>
      </c>
      <c r="H25" s="12" t="n">
        <f aca="false">D25*0.0945</f>
        <v>0</v>
      </c>
      <c r="I25" s="11" t="n">
        <v>0</v>
      </c>
      <c r="J25" s="11" t="n">
        <v>0</v>
      </c>
      <c r="K25" s="12" t="n">
        <f aca="false">H25+I25+J25</f>
        <v>0</v>
      </c>
      <c r="L25" s="13" t="n">
        <f aca="false">G25-K25</f>
        <v>0</v>
      </c>
      <c r="M25" s="12" t="n">
        <f aca="false">D25*0.1115+D25/12+482/12+D25*0.0833</f>
        <v>40.1666666666667</v>
      </c>
    </row>
    <row r="26" customFormat="false" ht="18" hidden="false" customHeight="true" outlineLevel="0" collapsed="false">
      <c r="A26" s="9" t="n">
        <v>19</v>
      </c>
      <c r="B26" s="10"/>
      <c r="C26" s="10"/>
      <c r="D26" s="11" t="n">
        <v>0</v>
      </c>
      <c r="E26" s="11" t="n">
        <v>0</v>
      </c>
      <c r="F26" s="11" t="n">
        <v>0</v>
      </c>
      <c r="G26" s="12" t="n">
        <f aca="false">D26+E26+F26</f>
        <v>0</v>
      </c>
      <c r="H26" s="12" t="n">
        <f aca="false">D26*0.0945</f>
        <v>0</v>
      </c>
      <c r="I26" s="11" t="n">
        <v>0</v>
      </c>
      <c r="J26" s="11" t="n">
        <v>0</v>
      </c>
      <c r="K26" s="12" t="n">
        <f aca="false">H26+I26+J26</f>
        <v>0</v>
      </c>
      <c r="L26" s="13" t="n">
        <f aca="false">G26-K26</f>
        <v>0</v>
      </c>
      <c r="M26" s="12" t="n">
        <f aca="false">D26*0.1115+D26/12+482/12+D26*0.0833</f>
        <v>40.1666666666667</v>
      </c>
    </row>
    <row r="27" customFormat="false" ht="18" hidden="false" customHeight="true" outlineLevel="0" collapsed="false">
      <c r="A27" s="9" t="n">
        <v>20</v>
      </c>
      <c r="B27" s="10"/>
      <c r="C27" s="10"/>
      <c r="D27" s="11" t="n">
        <v>0</v>
      </c>
      <c r="E27" s="11" t="n">
        <v>0</v>
      </c>
      <c r="F27" s="11" t="n">
        <v>0</v>
      </c>
      <c r="G27" s="12" t="n">
        <f aca="false">D27+E27+F27</f>
        <v>0</v>
      </c>
      <c r="H27" s="12" t="n">
        <f aca="false">D27*0.0945</f>
        <v>0</v>
      </c>
      <c r="I27" s="11" t="n">
        <v>0</v>
      </c>
      <c r="J27" s="11" t="n">
        <v>0</v>
      </c>
      <c r="K27" s="12" t="n">
        <f aca="false">H27+I27+J27</f>
        <v>0</v>
      </c>
      <c r="L27" s="13" t="n">
        <f aca="false">G27-K27</f>
        <v>0</v>
      </c>
      <c r="M27" s="12" t="n">
        <f aca="false">D27*0.1115+D27/12+482/12+D27*0.0833</f>
        <v>40.1666666666667</v>
      </c>
    </row>
    <row r="28" customFormat="false" ht="21.75" hidden="false" customHeight="true" outlineLevel="0" collapsed="false">
      <c r="A28" s="14" t="s">
        <v>28</v>
      </c>
      <c r="B28" s="14"/>
      <c r="C28" s="14"/>
      <c r="D28" s="15"/>
      <c r="E28" s="15"/>
      <c r="F28" s="15"/>
      <c r="G28" s="16" t="n">
        <f aca="false">SUM(G8:G27)</f>
        <v>482</v>
      </c>
      <c r="H28" s="16" t="n">
        <f aca="false">SUM(H8:H27)</f>
        <v>45.549</v>
      </c>
      <c r="I28" s="15"/>
      <c r="J28" s="15"/>
      <c r="K28" s="16" t="n">
        <f aca="false">SUM(K8:K27)</f>
        <v>45.549</v>
      </c>
      <c r="L28" s="16" t="n">
        <f aca="false">SUM(L8:L27)</f>
        <v>436.451</v>
      </c>
      <c r="M28" s="16" t="n">
        <f aca="false">SUM(M8:M27)</f>
        <v>937.3936</v>
      </c>
    </row>
  </sheetData>
  <mergeCells count="7">
    <mergeCell ref="A1:M1"/>
    <mergeCell ref="A2:M2"/>
    <mergeCell ref="A4:B4"/>
    <mergeCell ref="C4:E4"/>
    <mergeCell ref="G4:H4"/>
    <mergeCell ref="J4:K4"/>
    <mergeCell ref="A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30"/>
  </cols>
  <sheetData>
    <row r="1" customFormat="false" ht="24" hidden="false" customHeight="true" outlineLevel="0" collapsed="false">
      <c r="A1" s="17" t="s">
        <v>29</v>
      </c>
      <c r="B1" s="17"/>
      <c r="C1" s="17"/>
    </row>
    <row r="3" customFormat="false" ht="18" hidden="false" customHeight="true" outlineLevel="0" collapsed="false">
      <c r="A3" s="6" t="s">
        <v>30</v>
      </c>
      <c r="B3" s="18" t="n">
        <v>482</v>
      </c>
      <c r="C3" s="19" t="s">
        <v>31</v>
      </c>
    </row>
    <row r="4" customFormat="false" ht="18" hidden="false" customHeight="true" outlineLevel="0" collapsed="false">
      <c r="A4" s="6" t="s">
        <v>32</v>
      </c>
      <c r="B4" s="20" t="n">
        <v>0.0945</v>
      </c>
      <c r="C4" s="19" t="s">
        <v>33</v>
      </c>
    </row>
    <row r="5" customFormat="false" ht="18" hidden="false" customHeight="true" outlineLevel="0" collapsed="false">
      <c r="A5" s="6" t="s">
        <v>34</v>
      </c>
      <c r="B5" s="20" t="n">
        <v>0.1115</v>
      </c>
      <c r="C5" s="19" t="s">
        <v>33</v>
      </c>
    </row>
    <row r="6" customFormat="false" ht="18" hidden="false" customHeight="true" outlineLevel="0" collapsed="false">
      <c r="A6" s="6" t="s">
        <v>35</v>
      </c>
      <c r="B6" s="18" t="n">
        <v>482</v>
      </c>
      <c r="C6" s="19" t="s">
        <v>33</v>
      </c>
    </row>
    <row r="7" customFormat="false" ht="18" hidden="false" customHeight="true" outlineLevel="0" collapsed="false">
      <c r="A7" s="6" t="s">
        <v>36</v>
      </c>
      <c r="B7" s="20" t="n">
        <v>0.0833</v>
      </c>
      <c r="C7" s="19" t="s">
        <v>37</v>
      </c>
    </row>
    <row r="8" customFormat="false" ht="18" hidden="false" customHeight="true" outlineLevel="0" collapsed="false">
      <c r="A8" s="6" t="s">
        <v>38</v>
      </c>
      <c r="B8" s="20" t="n">
        <v>0.0833</v>
      </c>
      <c r="C8" s="19" t="s">
        <v>39</v>
      </c>
    </row>
    <row r="9" customFormat="false" ht="18" hidden="false" customHeight="true" outlineLevel="0" collapsed="false">
      <c r="A9" s="6" t="s">
        <v>40</v>
      </c>
      <c r="B9" s="18" t="n">
        <v>0.5</v>
      </c>
      <c r="C9" s="19" t="s">
        <v>41</v>
      </c>
    </row>
    <row r="10" customFormat="false" ht="18" hidden="false" customHeight="true" outlineLevel="0" collapsed="false">
      <c r="A10" s="6" t="s">
        <v>42</v>
      </c>
      <c r="B10" s="20" t="n">
        <v>1</v>
      </c>
      <c r="C10" s="19" t="s">
        <v>41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2026-03-10T15:54:27Z</dcterms:created>
  <dc:creator>openpyxl</dc:creator>
  <dc:description/>
  <dc:language>en-US</dc:language>
  <cp:lastModifiedBy/>
  <dcterms:modified xsi:type="dcterms:W3CDTF">2026-03-10T15:58:02Z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